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Бюджет!$A$15:$F$16</definedName>
  </definedNames>
  <calcPr calcId="144525"/>
</workbook>
</file>

<file path=xl/calcChain.xml><?xml version="1.0" encoding="utf-8"?>
<calcChain xmlns="http://schemas.openxmlformats.org/spreadsheetml/2006/main">
  <c r="F151" i="3" l="1"/>
  <c r="E151" i="3"/>
  <c r="F134" i="3"/>
  <c r="E134" i="3"/>
  <c r="F121" i="3"/>
  <c r="E121" i="3"/>
  <c r="F49" i="3"/>
  <c r="E49" i="3"/>
  <c r="F39" i="3"/>
  <c r="E39" i="3"/>
  <c r="F18" i="3"/>
  <c r="E18" i="3"/>
  <c r="F13" i="3"/>
  <c r="E13" i="3"/>
  <c r="F85" i="3" l="1"/>
  <c r="E85" i="3"/>
  <c r="F155" i="3"/>
  <c r="E155" i="3"/>
  <c r="F117" i="3"/>
  <c r="F116" i="3" s="1"/>
  <c r="F115" i="3" s="1"/>
  <c r="E117" i="3"/>
  <c r="E116" i="3" s="1"/>
  <c r="E115" i="3" s="1"/>
  <c r="F58" i="3"/>
  <c r="F57" i="3" s="1"/>
  <c r="F11" i="3"/>
  <c r="E11" i="3"/>
  <c r="F21" i="3"/>
  <c r="E21" i="3"/>
  <c r="F24" i="3"/>
  <c r="E24" i="3"/>
  <c r="F26" i="3"/>
  <c r="E26" i="3"/>
  <c r="F29" i="3"/>
  <c r="E29" i="3"/>
  <c r="F31" i="3"/>
  <c r="E31" i="3"/>
  <c r="F33" i="3"/>
  <c r="E33" i="3"/>
  <c r="F36" i="3"/>
  <c r="F35" i="3" s="1"/>
  <c r="E36" i="3"/>
  <c r="E35" i="3" s="1"/>
  <c r="F43" i="3"/>
  <c r="E43" i="3"/>
  <c r="F45" i="3"/>
  <c r="E45" i="3"/>
  <c r="F55" i="3"/>
  <c r="F54" i="3" s="1"/>
  <c r="E55" i="3"/>
  <c r="E54" i="3" s="1"/>
  <c r="E58" i="3"/>
  <c r="E57" i="3" s="1"/>
  <c r="F62" i="3"/>
  <c r="E62" i="3"/>
  <c r="F64" i="3"/>
  <c r="E64" i="3"/>
  <c r="F66" i="3"/>
  <c r="E66" i="3"/>
  <c r="F68" i="3"/>
  <c r="E68" i="3"/>
  <c r="F70" i="3"/>
  <c r="E70" i="3"/>
  <c r="F73" i="3"/>
  <c r="E73" i="3"/>
  <c r="F75" i="3"/>
  <c r="E75" i="3"/>
  <c r="F77" i="3"/>
  <c r="E77" i="3"/>
  <c r="F79" i="3"/>
  <c r="E79" i="3"/>
  <c r="F81" i="3"/>
  <c r="E81" i="3"/>
  <c r="F87" i="3"/>
  <c r="E87" i="3"/>
  <c r="F89" i="3"/>
  <c r="E89" i="3"/>
  <c r="F92" i="3"/>
  <c r="E92" i="3"/>
  <c r="F94" i="3"/>
  <c r="E94" i="3"/>
  <c r="F98" i="3"/>
  <c r="E98" i="3"/>
  <c r="F101" i="3"/>
  <c r="E101" i="3"/>
  <c r="F103" i="3"/>
  <c r="E103" i="3"/>
  <c r="F105" i="3"/>
  <c r="E105" i="3"/>
  <c r="F107" i="3"/>
  <c r="E107" i="3"/>
  <c r="F109" i="3"/>
  <c r="E109" i="3"/>
  <c r="F111" i="3"/>
  <c r="E111" i="3"/>
  <c r="F113" i="3"/>
  <c r="E113" i="3"/>
  <c r="F125" i="3"/>
  <c r="E125" i="3"/>
  <c r="F128" i="3"/>
  <c r="E128" i="3"/>
  <c r="F131" i="3"/>
  <c r="E131" i="3"/>
  <c r="F139" i="3"/>
  <c r="E139" i="3"/>
  <c r="F143" i="3"/>
  <c r="F142" i="3" s="1"/>
  <c r="E143" i="3"/>
  <c r="E142" i="3" s="1"/>
  <c r="F147" i="3"/>
  <c r="F146" i="3" s="1"/>
  <c r="F145" i="3" s="1"/>
  <c r="E147" i="3"/>
  <c r="E146" i="3" s="1"/>
  <c r="E145" i="3" s="1"/>
  <c r="E150" i="3"/>
  <c r="E149" i="3" s="1"/>
  <c r="F48" i="3"/>
  <c r="F47" i="3" s="1"/>
  <c r="E48" i="3"/>
  <c r="E47" i="3" s="1"/>
  <c r="F38" i="3" l="1"/>
  <c r="F91" i="3"/>
  <c r="F61" i="3"/>
  <c r="E100" i="3"/>
  <c r="E72" i="3"/>
  <c r="E84" i="3"/>
  <c r="F100" i="3"/>
  <c r="F72" i="3"/>
  <c r="E38" i="3"/>
  <c r="E28" i="3"/>
  <c r="E10" i="3"/>
  <c r="F84" i="3"/>
  <c r="F83" i="3" s="1"/>
  <c r="E91" i="3"/>
  <c r="E61" i="3"/>
  <c r="F28" i="3"/>
  <c r="F10" i="3"/>
  <c r="F120" i="3"/>
  <c r="F119" i="3" s="1"/>
  <c r="E120" i="3"/>
  <c r="E119" i="3" s="1"/>
  <c r="E53" i="3"/>
  <c r="F53" i="3"/>
  <c r="F150" i="3"/>
  <c r="F149" i="3" s="1"/>
  <c r="F9" i="3" l="1"/>
  <c r="E9" i="3"/>
  <c r="F60" i="3"/>
  <c r="F157" i="3" s="1"/>
  <c r="E60" i="3"/>
  <c r="E83" i="3"/>
  <c r="E157" i="3" l="1"/>
</calcChain>
</file>

<file path=xl/sharedStrings.xml><?xml version="1.0" encoding="utf-8"?>
<sst xmlns="http://schemas.openxmlformats.org/spreadsheetml/2006/main" count="500" uniqueCount="191">
  <si>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</si>
  <si>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</si>
  <si>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</si>
  <si>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</si>
  <si>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</si>
  <si>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</si>
  <si>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</si>
  <si>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</si>
  <si>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</si>
  <si>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</si>
  <si>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</si>
  <si>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</si>
  <si>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</si>
  <si>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</si>
  <si>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</si>
  <si>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</si>
  <si>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</si>
  <si>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</si>
  <si>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</si>
  <si>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</si>
  <si>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</si>
  <si>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</si>
  <si>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</si>
  <si>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</si>
  <si>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</si>
  <si>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</si>
  <si>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</si>
  <si>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</si>
  <si>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</si>
  <si>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</si>
  <si>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</si>
  <si>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</si>
  <si>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</si>
  <si>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</si>
  <si>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</si>
  <si>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</si>
  <si>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</si>
  <si>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</si>
  <si>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</si>
  <si>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</si>
  <si>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</si>
  <si>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</si>
  <si>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</si>
  <si>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</si>
  <si>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</si>
  <si>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</si>
  <si>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</si>
  <si>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</si>
  <si>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</si>
  <si>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</si>
  <si>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</si>
  <si>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</si>
  <si>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</si>
  <si>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</si>
  <si>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</si>
  <si>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</si>
  <si>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</si>
  <si>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</si>
  <si>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</si>
  <si>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</si>
  <si>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</si>
  <si>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</si>
  <si>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</si>
  <si>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</si>
  <si>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</si>
  <si>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</si>
  <si>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</si>
  <si>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</si>
  <si>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</si>
  <si>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</si>
  <si>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</si>
  <si>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</si>
  <si>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</si>
  <si>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</si>
  <si>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</si>
  <si>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</si>
  <si>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</si>
  <si>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</si>
  <si>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</si>
  <si>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</si>
  <si>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</si>
  <si>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</si>
  <si>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</si>
  <si>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</si>
  <si>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</si>
  <si>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</si>
  <si>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</si>
  <si>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</si>
  <si>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</si>
  <si>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</si>
  <si>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</si>
  <si>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</si>
  <si>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</si>
  <si>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</si>
  <si>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</si>
  <si>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</si>
  <si>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</si>
  <si>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</si>
  <si>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</si>
  <si>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</si>
  <si>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</si>
  <si>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</si>
  <si>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</si>
  <si>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</si>
  <si>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</si>
  <si>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</si>
  <si>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</si>
  <si>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</si>
  <si>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</si>
  <si>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</si>
  <si>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</si>
  <si>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</si>
  <si>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</si>
  <si>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</si>
  <si>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</si>
  <si>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</si>
  <si>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</si>
  <si>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</si>
  <si>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</si>
  <si>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</si>
  <si>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</si>
  <si>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</si>
  <si>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</si>
  <si>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</si>
  <si>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</si>
  <si>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</si>
  <si>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</si>
  <si>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</si>
  <si>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</si>
  <si>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</si>
  <si>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</si>
  <si>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</si>
  <si>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</si>
  <si>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</si>
  <si>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</si>
  <si>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</si>
  <si>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</si>
  <si>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</si>
  <si>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</si>
  <si>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</si>
  <si>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</si>
  <si>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</si>
  <si>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</si>
  <si>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</si>
  <si>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</si>
  <si>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</si>
  <si>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</si>
  <si>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</si>
  <si>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</si>
  <si>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</si>
  <si>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</si>
  <si>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</si>
  <si>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</si>
  <si>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</si>
  <si>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</si>
  <si>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</si>
  <si>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</si>
  <si>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</si>
  <si>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</si>
  <si>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</si>
  <si>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</si>
  <si>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</si>
  <si>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</si>
  <si>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</si>
  <si>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</si>
  <si>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 2017 год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</si>
  <si>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</si>
  <si>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</si>
  <si>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</si>
  <si>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</si>
  <si>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Мероприятия, направленные на безаварийную работу объектов водоснабжения и водоотведения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</si>
  <si>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</si>
  <si>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</si>
  <si>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</si>
  <si>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</si>
  <si>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</si>
  <si>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</si>
  <si>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</si>
  <si>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</si>
  <si>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</si>
  <si>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25201S0200</t>
  </si>
  <si>
    <t>25301S0260</t>
  </si>
  <si>
    <t>3020174310</t>
  </si>
  <si>
    <t>Уточненный бюджетный план на 2017 год (тыс.руб.)</t>
  </si>
  <si>
    <t>Фактически исполнено на 01.04.2017 г. (тыс.руб.)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</si>
  <si>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</si>
  <si>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</si>
  <si>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>2530170260</t>
  </si>
  <si>
    <t>Мероприятия, направленные на безаварийную работу объектов водоснабжения и водоотведения</t>
  </si>
  <si>
    <t>Утверждено                                         Постановление администрации                        МО Мичуринское сельское послеление         МО Приозерский муниципальный район Ленинградской области                                        от 10.04.2017г. №95                            Приложение №6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</si>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</sst>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right" vertical="distributed"/>
    </xf>
    <xf numFmtId="0" fontId="0" fillId="0" borderId="0" xfId="0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57"/>
  <sheetViews>
    <sheetView showGridLines="0" tabSelected="1" zoomScaleNormal="100" workbookViewId="0">
      <selection activeCell="J4" sqref="J4"/>
    </sheetView>
  </sheetViews>
  <sheetFormatPr defaultColWidth="9.140625" defaultRowHeight="12.75" customHeight="1" outlineLevelRow="7" x14ac:dyDescent="0.2"/>
  <cols>
    <col min="1" max="1" width="59.85546875" customWidth="1"/>
    <col min="2" max="2" width="5.85546875" customWidth="1"/>
    <col min="3" max="3" width="9.85546875" customWidth="1"/>
    <col min="4" max="4" width="5.42578125" customWidth="1"/>
    <col min="5" max="5" width="10.7109375" customWidth="1"/>
    <col min="6" max="6" width="10" customWidth="1"/>
  </cols>
  <sheetData>
    <row r="1" spans="1:8" ht="107.45" customHeight="1" x14ac:dyDescent="0.2">
      <c r="B1" s="19" t="s">
        <v>189</v>
      </c>
      <c r="C1" s="19"/>
      <c r="D1" s="19"/>
      <c r="E1" s="19"/>
    </row>
    <row r="2" spans="1:8" ht="1.5" customHeight="1" x14ac:dyDescent="0.2">
      <c r="A2" s="3"/>
      <c r="B2" s="3"/>
      <c r="C2" s="4"/>
      <c r="D2" s="4"/>
      <c r="E2" s="5"/>
    </row>
    <row r="3" spans="1:8" ht="12.75" hidden="1" customHeight="1" x14ac:dyDescent="0.2">
      <c r="A3" s="6"/>
      <c r="B3" s="6"/>
      <c r="C3" s="6"/>
      <c r="D3" s="6"/>
      <c r="E3" s="6"/>
    </row>
    <row r="4" spans="1:8" ht="97.9" customHeight="1" x14ac:dyDescent="0.2">
      <c r="A4" s="21" t="s">
        <v>190</v>
      </c>
      <c r="B4" s="21"/>
      <c r="C4" s="21"/>
      <c r="D4" s="21"/>
      <c r="E4" s="21"/>
    </row>
    <row r="5" spans="1:8" ht="15" customHeight="1" x14ac:dyDescent="0.2">
      <c r="A5" s="22" t="s">
        <v>165</v>
      </c>
      <c r="B5" s="22"/>
      <c r="C5" s="22"/>
      <c r="D5" s="22"/>
      <c r="E5" s="22"/>
    </row>
    <row r="6" spans="1:8" ht="13.5" hidden="1" customHeight="1" x14ac:dyDescent="0.2">
      <c r="A6" s="20"/>
      <c r="B6" s="20"/>
      <c r="C6" s="20"/>
      <c r="D6" s="20"/>
      <c r="E6" s="20"/>
    </row>
    <row r="7" spans="1:8" x14ac:dyDescent="0.2">
      <c r="A7" s="2"/>
      <c r="B7" s="2"/>
      <c r="C7" s="2"/>
      <c r="D7" s="2"/>
      <c r="E7" s="2" t="s">
        <v>0</v>
      </c>
      <c r="F7" s="2"/>
      <c r="G7" s="1"/>
      <c r="H7" s="1"/>
    </row>
    <row r="8" spans="1:8" ht="52.5" x14ac:dyDescent="0.2">
      <c r="A8" s="7" t="s">
        <v>67</v>
      </c>
      <c r="B8" s="7" t="s">
        <v>1</v>
      </c>
      <c r="C8" s="7" t="s">
        <v>2</v>
      </c>
      <c r="D8" s="7" t="s">
        <v>3</v>
      </c>
      <c r="E8" s="7" t="s">
        <v>183</v>
      </c>
      <c r="F8" s="7" t="s">
        <v>184</v>
      </c>
    </row>
    <row r="9" spans="1:8" x14ac:dyDescent="0.2">
      <c r="A9" s="8" t="s">
        <v>5</v>
      </c>
      <c r="B9" s="7" t="s">
        <v>4</v>
      </c>
      <c r="C9" s="7"/>
      <c r="D9" s="7"/>
      <c r="E9" s="16">
        <f>E10+E28+E35+E38</f>
        <v>5368</v>
      </c>
      <c r="F9" s="16">
        <f>F10+F28+F35+F38</f>
        <v>799.5</v>
      </c>
    </row>
    <row r="10" spans="1:8" ht="31.5" outlineLevel="1" x14ac:dyDescent="0.2">
      <c r="A10" s="8" t="s">
        <v>7</v>
      </c>
      <c r="B10" s="7" t="s">
        <v>6</v>
      </c>
      <c r="C10" s="7"/>
      <c r="D10" s="7"/>
      <c r="E10" s="9">
        <f>E11+E13+E18+E21+E24+E26</f>
        <v>4547</v>
      </c>
      <c r="F10" s="9">
        <f>F11+F13+F18+F21+F24+F26</f>
        <v>720.4</v>
      </c>
    </row>
    <row r="11" spans="1:8" outlineLevel="3" x14ac:dyDescent="0.2">
      <c r="A11" s="10" t="s">
        <v>68</v>
      </c>
      <c r="B11" s="11" t="s">
        <v>6</v>
      </c>
      <c r="C11" s="11" t="s">
        <v>69</v>
      </c>
      <c r="D11" s="11"/>
      <c r="E11" s="15">
        <f>E12</f>
        <v>50</v>
      </c>
      <c r="F11" s="15">
        <f>F12</f>
        <v>0</v>
      </c>
    </row>
    <row r="12" spans="1:8" ht="22.5" outlineLevel="4" x14ac:dyDescent="0.2">
      <c r="A12" s="10" t="s">
        <v>9</v>
      </c>
      <c r="B12" s="11" t="s">
        <v>6</v>
      </c>
      <c r="C12" s="11" t="s">
        <v>69</v>
      </c>
      <c r="D12" s="11" t="s">
        <v>8</v>
      </c>
      <c r="E12" s="15">
        <v>50</v>
      </c>
      <c r="F12" s="15">
        <v>0</v>
      </c>
    </row>
    <row r="13" spans="1:8" ht="22.5" outlineLevel="7" x14ac:dyDescent="0.2">
      <c r="A13" s="10" t="s">
        <v>70</v>
      </c>
      <c r="B13" s="11" t="s">
        <v>6</v>
      </c>
      <c r="C13" s="11" t="s">
        <v>71</v>
      </c>
      <c r="D13" s="11"/>
      <c r="E13" s="15">
        <f>E14+E15+E16+E17</f>
        <v>3361</v>
      </c>
      <c r="F13" s="15">
        <f>F14+F15+F16+F17</f>
        <v>515.4</v>
      </c>
    </row>
    <row r="14" spans="1:8" outlineLevel="3" x14ac:dyDescent="0.2">
      <c r="A14" s="10" t="s">
        <v>72</v>
      </c>
      <c r="B14" s="11" t="s">
        <v>6</v>
      </c>
      <c r="C14" s="11" t="s">
        <v>71</v>
      </c>
      <c r="D14" s="11" t="s">
        <v>10</v>
      </c>
      <c r="E14" s="15">
        <v>2100</v>
      </c>
      <c r="F14" s="15">
        <v>404.6</v>
      </c>
    </row>
    <row r="15" spans="1:8" ht="33.75" outlineLevel="4" x14ac:dyDescent="0.2">
      <c r="A15" s="10" t="s">
        <v>73</v>
      </c>
      <c r="B15" s="11" t="s">
        <v>6</v>
      </c>
      <c r="C15" s="11" t="s">
        <v>71</v>
      </c>
      <c r="D15" s="11" t="s">
        <v>74</v>
      </c>
      <c r="E15" s="15">
        <v>660</v>
      </c>
      <c r="F15" s="15">
        <v>91</v>
      </c>
    </row>
    <row r="16" spans="1:8" ht="22.5" outlineLevel="5" x14ac:dyDescent="0.2">
      <c r="A16" s="10" t="s">
        <v>9</v>
      </c>
      <c r="B16" s="11" t="s">
        <v>6</v>
      </c>
      <c r="C16" s="11" t="s">
        <v>71</v>
      </c>
      <c r="D16" s="11" t="s">
        <v>8</v>
      </c>
      <c r="E16" s="15">
        <v>600</v>
      </c>
      <c r="F16" s="15">
        <v>19.8</v>
      </c>
    </row>
    <row r="17" spans="1:6" outlineLevel="7" x14ac:dyDescent="0.2">
      <c r="A17" s="10" t="s">
        <v>75</v>
      </c>
      <c r="B17" s="11" t="s">
        <v>6</v>
      </c>
      <c r="C17" s="11" t="s">
        <v>71</v>
      </c>
      <c r="D17" s="11" t="s">
        <v>11</v>
      </c>
      <c r="E17" s="15">
        <v>1</v>
      </c>
      <c r="F17" s="15">
        <v>0</v>
      </c>
    </row>
    <row r="18" spans="1:6" ht="22.5" outlineLevel="7" x14ac:dyDescent="0.2">
      <c r="A18" s="10" t="s">
        <v>76</v>
      </c>
      <c r="B18" s="11" t="s">
        <v>6</v>
      </c>
      <c r="C18" s="11" t="s">
        <v>77</v>
      </c>
      <c r="D18" s="11"/>
      <c r="E18" s="15">
        <f>E19+E20</f>
        <v>330</v>
      </c>
      <c r="F18" s="15">
        <f>F19+F20</f>
        <v>45.900000000000006</v>
      </c>
    </row>
    <row r="19" spans="1:6" outlineLevel="7" x14ac:dyDescent="0.2">
      <c r="A19" s="10" t="s">
        <v>72</v>
      </c>
      <c r="B19" s="11" t="s">
        <v>6</v>
      </c>
      <c r="C19" s="11" t="s">
        <v>77</v>
      </c>
      <c r="D19" s="11" t="s">
        <v>10</v>
      </c>
      <c r="E19" s="15">
        <v>230</v>
      </c>
      <c r="F19" s="15">
        <v>37.1</v>
      </c>
    </row>
    <row r="20" spans="1:6" ht="33.75" outlineLevel="5" x14ac:dyDescent="0.2">
      <c r="A20" s="10" t="s">
        <v>73</v>
      </c>
      <c r="B20" s="11" t="s">
        <v>6</v>
      </c>
      <c r="C20" s="11" t="s">
        <v>77</v>
      </c>
      <c r="D20" s="11" t="s">
        <v>74</v>
      </c>
      <c r="E20" s="15">
        <v>100</v>
      </c>
      <c r="F20" s="15">
        <v>8.8000000000000007</v>
      </c>
    </row>
    <row r="21" spans="1:6" outlineLevel="7" x14ac:dyDescent="0.2">
      <c r="A21" s="10" t="s">
        <v>78</v>
      </c>
      <c r="B21" s="11" t="s">
        <v>6</v>
      </c>
      <c r="C21" s="11" t="s">
        <v>79</v>
      </c>
      <c r="D21" s="11"/>
      <c r="E21" s="15">
        <f>E22+E23</f>
        <v>800</v>
      </c>
      <c r="F21" s="15">
        <f>F22+F23</f>
        <v>159.1</v>
      </c>
    </row>
    <row r="22" spans="1:6" outlineLevel="5" x14ac:dyDescent="0.2">
      <c r="A22" s="10" t="s">
        <v>72</v>
      </c>
      <c r="B22" s="11" t="s">
        <v>6</v>
      </c>
      <c r="C22" s="11" t="s">
        <v>79</v>
      </c>
      <c r="D22" s="11" t="s">
        <v>10</v>
      </c>
      <c r="E22" s="15">
        <v>600</v>
      </c>
      <c r="F22" s="15">
        <v>126.8</v>
      </c>
    </row>
    <row r="23" spans="1:6" ht="33.75" outlineLevel="7" x14ac:dyDescent="0.2">
      <c r="A23" s="10" t="s">
        <v>73</v>
      </c>
      <c r="B23" s="11" t="s">
        <v>6</v>
      </c>
      <c r="C23" s="11" t="s">
        <v>79</v>
      </c>
      <c r="D23" s="11" t="s">
        <v>74</v>
      </c>
      <c r="E23" s="15">
        <v>200</v>
      </c>
      <c r="F23" s="15">
        <v>32.299999999999997</v>
      </c>
    </row>
    <row r="24" spans="1:6" ht="33.75" outlineLevel="5" x14ac:dyDescent="0.2">
      <c r="A24" s="10" t="s">
        <v>80</v>
      </c>
      <c r="B24" s="11" t="s">
        <v>6</v>
      </c>
      <c r="C24" s="11" t="s">
        <v>81</v>
      </c>
      <c r="D24" s="11"/>
      <c r="E24" s="15">
        <f>E25</f>
        <v>3</v>
      </c>
      <c r="F24" s="15">
        <f>F25</f>
        <v>0</v>
      </c>
    </row>
    <row r="25" spans="1:6" outlineLevel="7" x14ac:dyDescent="0.2">
      <c r="A25" s="10" t="s">
        <v>13</v>
      </c>
      <c r="B25" s="11" t="s">
        <v>6</v>
      </c>
      <c r="C25" s="11" t="s">
        <v>81</v>
      </c>
      <c r="D25" s="11" t="s">
        <v>12</v>
      </c>
      <c r="E25" s="15">
        <v>3</v>
      </c>
      <c r="F25" s="15">
        <v>0</v>
      </c>
    </row>
    <row r="26" spans="1:6" ht="22.5" outlineLevel="5" x14ac:dyDescent="0.2">
      <c r="A26" s="10" t="s">
        <v>82</v>
      </c>
      <c r="B26" s="11" t="s">
        <v>6</v>
      </c>
      <c r="C26" s="11" t="s">
        <v>83</v>
      </c>
      <c r="D26" s="11"/>
      <c r="E26" s="15">
        <f>E27</f>
        <v>3</v>
      </c>
      <c r="F26" s="15">
        <f>F27</f>
        <v>0</v>
      </c>
    </row>
    <row r="27" spans="1:6" outlineLevel="7" x14ac:dyDescent="0.2">
      <c r="A27" s="10" t="s">
        <v>13</v>
      </c>
      <c r="B27" s="11" t="s">
        <v>6</v>
      </c>
      <c r="C27" s="11" t="s">
        <v>83</v>
      </c>
      <c r="D27" s="11" t="s">
        <v>12</v>
      </c>
      <c r="E27" s="15">
        <v>3</v>
      </c>
      <c r="F27" s="15">
        <v>0</v>
      </c>
    </row>
    <row r="28" spans="1:6" ht="21" outlineLevel="5" x14ac:dyDescent="0.2">
      <c r="A28" s="8" t="s">
        <v>15</v>
      </c>
      <c r="B28" s="7" t="s">
        <v>14</v>
      </c>
      <c r="C28" s="7"/>
      <c r="D28" s="7"/>
      <c r="E28" s="16">
        <f>E29+E31+E33</f>
        <v>299.39999999999998</v>
      </c>
      <c r="F28" s="16">
        <f>F29+F31+F33</f>
        <v>0</v>
      </c>
    </row>
    <row r="29" spans="1:6" ht="22.5" outlineLevel="7" x14ac:dyDescent="0.2">
      <c r="A29" s="10" t="s">
        <v>84</v>
      </c>
      <c r="B29" s="11" t="s">
        <v>14</v>
      </c>
      <c r="C29" s="11" t="s">
        <v>85</v>
      </c>
      <c r="D29" s="11"/>
      <c r="E29" s="15">
        <f>E30</f>
        <v>18.7</v>
      </c>
      <c r="F29" s="15">
        <f>F30</f>
        <v>0</v>
      </c>
    </row>
    <row r="30" spans="1:6" outlineLevel="1" x14ac:dyDescent="0.2">
      <c r="A30" s="10" t="s">
        <v>13</v>
      </c>
      <c r="B30" s="11" t="s">
        <v>14</v>
      </c>
      <c r="C30" s="11" t="s">
        <v>85</v>
      </c>
      <c r="D30" s="11" t="s">
        <v>12</v>
      </c>
      <c r="E30" s="15">
        <v>18.7</v>
      </c>
      <c r="F30" s="15">
        <v>0</v>
      </c>
    </row>
    <row r="31" spans="1:6" ht="22.5" outlineLevel="3" x14ac:dyDescent="0.2">
      <c r="A31" s="10" t="s">
        <v>86</v>
      </c>
      <c r="B31" s="11" t="s">
        <v>14</v>
      </c>
      <c r="C31" s="11" t="s">
        <v>87</v>
      </c>
      <c r="D31" s="11"/>
      <c r="E31" s="15">
        <f>E32</f>
        <v>252.2</v>
      </c>
      <c r="F31" s="15">
        <f>F32</f>
        <v>0</v>
      </c>
    </row>
    <row r="32" spans="1:6" outlineLevel="4" x14ac:dyDescent="0.2">
      <c r="A32" s="10" t="s">
        <v>13</v>
      </c>
      <c r="B32" s="11" t="s">
        <v>14</v>
      </c>
      <c r="C32" s="11" t="s">
        <v>87</v>
      </c>
      <c r="D32" s="11" t="s">
        <v>12</v>
      </c>
      <c r="E32" s="15">
        <v>252.2</v>
      </c>
      <c r="F32" s="15">
        <v>0</v>
      </c>
    </row>
    <row r="33" spans="1:6" ht="22.5" outlineLevel="5" x14ac:dyDescent="0.2">
      <c r="A33" s="10" t="s">
        <v>166</v>
      </c>
      <c r="B33" s="11" t="s">
        <v>14</v>
      </c>
      <c r="C33" s="11" t="s">
        <v>177</v>
      </c>
      <c r="D33" s="11"/>
      <c r="E33" s="15">
        <f>E34</f>
        <v>28.5</v>
      </c>
      <c r="F33" s="15">
        <f>F34</f>
        <v>0</v>
      </c>
    </row>
    <row r="34" spans="1:6" outlineLevel="7" x14ac:dyDescent="0.2">
      <c r="A34" s="10" t="s">
        <v>13</v>
      </c>
      <c r="B34" s="11" t="s">
        <v>14</v>
      </c>
      <c r="C34" s="11" t="s">
        <v>177</v>
      </c>
      <c r="D34" s="11" t="s">
        <v>12</v>
      </c>
      <c r="E34" s="15">
        <v>28.5</v>
      </c>
      <c r="F34" s="15">
        <v>0</v>
      </c>
    </row>
    <row r="35" spans="1:6" outlineLevel="5" x14ac:dyDescent="0.2">
      <c r="A35" s="8" t="s">
        <v>17</v>
      </c>
      <c r="B35" s="7" t="s">
        <v>16</v>
      </c>
      <c r="C35" s="7"/>
      <c r="D35" s="7"/>
      <c r="E35" s="16">
        <f>E36</f>
        <v>30</v>
      </c>
      <c r="F35" s="16">
        <f>F36</f>
        <v>0</v>
      </c>
    </row>
    <row r="36" spans="1:6" outlineLevel="7" x14ac:dyDescent="0.2">
      <c r="A36" s="10" t="s">
        <v>88</v>
      </c>
      <c r="B36" s="11" t="s">
        <v>16</v>
      </c>
      <c r="C36" s="11" t="s">
        <v>89</v>
      </c>
      <c r="D36" s="11"/>
      <c r="E36" s="15">
        <f>E37</f>
        <v>30</v>
      </c>
      <c r="F36" s="15">
        <f>F37</f>
        <v>0</v>
      </c>
    </row>
    <row r="37" spans="1:6" outlineLevel="1" x14ac:dyDescent="0.2">
      <c r="A37" s="10" t="s">
        <v>19</v>
      </c>
      <c r="B37" s="11" t="s">
        <v>16</v>
      </c>
      <c r="C37" s="11" t="s">
        <v>89</v>
      </c>
      <c r="D37" s="11" t="s">
        <v>18</v>
      </c>
      <c r="E37" s="15">
        <v>30</v>
      </c>
      <c r="F37" s="15">
        <v>0</v>
      </c>
    </row>
    <row r="38" spans="1:6" outlineLevel="3" x14ac:dyDescent="0.2">
      <c r="A38" s="8" t="s">
        <v>21</v>
      </c>
      <c r="B38" s="7" t="s">
        <v>20</v>
      </c>
      <c r="C38" s="7"/>
      <c r="D38" s="7"/>
      <c r="E38" s="16">
        <f>E39+E43+E45</f>
        <v>491.6</v>
      </c>
      <c r="F38" s="16">
        <f>F39+F43+F45</f>
        <v>79.099999999999994</v>
      </c>
    </row>
    <row r="39" spans="1:6" ht="22.5" outlineLevel="4" x14ac:dyDescent="0.2">
      <c r="A39" s="10" t="s">
        <v>90</v>
      </c>
      <c r="B39" s="11" t="s">
        <v>20</v>
      </c>
      <c r="C39" s="11" t="s">
        <v>91</v>
      </c>
      <c r="D39" s="11"/>
      <c r="E39" s="15">
        <f>E40+E41+E42</f>
        <v>468</v>
      </c>
      <c r="F39" s="15">
        <f>F40+F41+F42</f>
        <v>79.099999999999994</v>
      </c>
    </row>
    <row r="40" spans="1:6" outlineLevel="5" x14ac:dyDescent="0.2">
      <c r="A40" s="10" t="s">
        <v>72</v>
      </c>
      <c r="B40" s="11" t="s">
        <v>20</v>
      </c>
      <c r="C40" s="11" t="s">
        <v>91</v>
      </c>
      <c r="D40" s="11" t="s">
        <v>10</v>
      </c>
      <c r="E40" s="15">
        <v>291.8</v>
      </c>
      <c r="F40" s="15">
        <v>61.9</v>
      </c>
    </row>
    <row r="41" spans="1:6" ht="33.75" outlineLevel="7" x14ac:dyDescent="0.2">
      <c r="A41" s="10" t="s">
        <v>73</v>
      </c>
      <c r="B41" s="11" t="s">
        <v>20</v>
      </c>
      <c r="C41" s="11" t="s">
        <v>91</v>
      </c>
      <c r="D41" s="11" t="s">
        <v>74</v>
      </c>
      <c r="E41" s="15">
        <v>126.2</v>
      </c>
      <c r="F41" s="15">
        <v>17.2</v>
      </c>
    </row>
    <row r="42" spans="1:6" ht="22.5" outlineLevel="1" x14ac:dyDescent="0.2">
      <c r="A42" s="10" t="s">
        <v>9</v>
      </c>
      <c r="B42" s="11" t="s">
        <v>20</v>
      </c>
      <c r="C42" s="11" t="s">
        <v>91</v>
      </c>
      <c r="D42" s="11" t="s">
        <v>8</v>
      </c>
      <c r="E42" s="15">
        <v>50</v>
      </c>
      <c r="F42" s="15">
        <v>0</v>
      </c>
    </row>
    <row r="43" spans="1:6" ht="22.5" outlineLevel="3" x14ac:dyDescent="0.2">
      <c r="A43" s="10" t="s">
        <v>92</v>
      </c>
      <c r="B43" s="11" t="s">
        <v>20</v>
      </c>
      <c r="C43" s="11" t="s">
        <v>93</v>
      </c>
      <c r="D43" s="11"/>
      <c r="E43" s="15">
        <f>E44</f>
        <v>20</v>
      </c>
      <c r="F43" s="15">
        <f>F44</f>
        <v>0</v>
      </c>
    </row>
    <row r="44" spans="1:6" ht="22.5" outlineLevel="4" x14ac:dyDescent="0.2">
      <c r="A44" s="10" t="s">
        <v>9</v>
      </c>
      <c r="B44" s="11" t="s">
        <v>20</v>
      </c>
      <c r="C44" s="11" t="s">
        <v>93</v>
      </c>
      <c r="D44" s="11" t="s">
        <v>8</v>
      </c>
      <c r="E44" s="15">
        <v>20</v>
      </c>
      <c r="F44" s="15">
        <v>0</v>
      </c>
    </row>
    <row r="45" spans="1:6" outlineLevel="5" x14ac:dyDescent="0.2">
      <c r="A45" s="10" t="s">
        <v>94</v>
      </c>
      <c r="B45" s="11" t="s">
        <v>20</v>
      </c>
      <c r="C45" s="11" t="s">
        <v>95</v>
      </c>
      <c r="D45" s="11"/>
      <c r="E45" s="15">
        <f>E46</f>
        <v>3.6</v>
      </c>
      <c r="F45" s="15">
        <f>F46</f>
        <v>0</v>
      </c>
    </row>
    <row r="46" spans="1:6" outlineLevel="7" x14ac:dyDescent="0.2">
      <c r="A46" s="10" t="s">
        <v>39</v>
      </c>
      <c r="B46" s="11" t="s">
        <v>20</v>
      </c>
      <c r="C46" s="11" t="s">
        <v>95</v>
      </c>
      <c r="D46" s="11" t="s">
        <v>38</v>
      </c>
      <c r="E46" s="15">
        <v>3.6</v>
      </c>
      <c r="F46" s="15">
        <v>0</v>
      </c>
    </row>
    <row r="47" spans="1:6" outlineLevel="7" x14ac:dyDescent="0.2">
      <c r="A47" s="8" t="s">
        <v>23</v>
      </c>
      <c r="B47" s="7" t="s">
        <v>22</v>
      </c>
      <c r="C47" s="7"/>
      <c r="D47" s="7"/>
      <c r="E47" s="16">
        <f>E48</f>
        <v>125.4</v>
      </c>
      <c r="F47" s="16">
        <f>F48</f>
        <v>18.600000000000001</v>
      </c>
    </row>
    <row r="48" spans="1:6" outlineLevel="4" x14ac:dyDescent="0.2">
      <c r="A48" s="8" t="s">
        <v>25</v>
      </c>
      <c r="B48" s="7" t="s">
        <v>24</v>
      </c>
      <c r="C48" s="7"/>
      <c r="D48" s="7"/>
      <c r="E48" s="16">
        <f>E49</f>
        <v>125.4</v>
      </c>
      <c r="F48" s="16">
        <f>F49</f>
        <v>18.600000000000001</v>
      </c>
    </row>
    <row r="49" spans="1:6" ht="22.5" outlineLevel="5" x14ac:dyDescent="0.2">
      <c r="A49" s="10" t="s">
        <v>96</v>
      </c>
      <c r="B49" s="7" t="s">
        <v>24</v>
      </c>
      <c r="C49" s="7" t="s">
        <v>97</v>
      </c>
      <c r="D49" s="7"/>
      <c r="E49" s="16">
        <f>E50+E51+E52</f>
        <v>125.4</v>
      </c>
      <c r="F49" s="16">
        <f>F50+F51+F52</f>
        <v>18.600000000000001</v>
      </c>
    </row>
    <row r="50" spans="1:6" outlineLevel="7" x14ac:dyDescent="0.2">
      <c r="A50" s="10" t="s">
        <v>72</v>
      </c>
      <c r="B50" s="11" t="s">
        <v>24</v>
      </c>
      <c r="C50" s="11" t="s">
        <v>97</v>
      </c>
      <c r="D50" s="11" t="s">
        <v>10</v>
      </c>
      <c r="E50" s="15">
        <v>75.400000000000006</v>
      </c>
      <c r="F50" s="15">
        <v>14.3</v>
      </c>
    </row>
    <row r="51" spans="1:6" ht="33.75" outlineLevel="5" x14ac:dyDescent="0.2">
      <c r="A51" s="10" t="s">
        <v>73</v>
      </c>
      <c r="B51" s="11" t="s">
        <v>24</v>
      </c>
      <c r="C51" s="11" t="s">
        <v>97</v>
      </c>
      <c r="D51" s="11" t="s">
        <v>74</v>
      </c>
      <c r="E51" s="15">
        <v>45</v>
      </c>
      <c r="F51" s="15">
        <v>4.3</v>
      </c>
    </row>
    <row r="52" spans="1:6" ht="22.5" outlineLevel="7" x14ac:dyDescent="0.2">
      <c r="A52" s="10" t="s">
        <v>9</v>
      </c>
      <c r="B52" s="11" t="s">
        <v>24</v>
      </c>
      <c r="C52" s="11" t="s">
        <v>97</v>
      </c>
      <c r="D52" s="11" t="s">
        <v>8</v>
      </c>
      <c r="E52" s="15">
        <v>5</v>
      </c>
      <c r="F52" s="15">
        <v>0</v>
      </c>
    </row>
    <row r="53" spans="1:6" ht="21" outlineLevel="7" x14ac:dyDescent="0.2">
      <c r="A53" s="8" t="s">
        <v>98</v>
      </c>
      <c r="B53" s="7" t="s">
        <v>99</v>
      </c>
      <c r="C53" s="7"/>
      <c r="D53" s="7"/>
      <c r="E53" s="16">
        <f>E54+E57</f>
        <v>40</v>
      </c>
      <c r="F53" s="16">
        <f>F54+F57</f>
        <v>0</v>
      </c>
    </row>
    <row r="54" spans="1:6" ht="21" x14ac:dyDescent="0.2">
      <c r="A54" s="8" t="s">
        <v>100</v>
      </c>
      <c r="B54" s="7" t="s">
        <v>101</v>
      </c>
      <c r="C54" s="7"/>
      <c r="D54" s="7"/>
      <c r="E54" s="16">
        <f>E55</f>
        <v>20</v>
      </c>
      <c r="F54" s="16">
        <f>F55</f>
        <v>0</v>
      </c>
    </row>
    <row r="55" spans="1:6" ht="22.5" outlineLevel="1" x14ac:dyDescent="0.2">
      <c r="A55" s="10" t="s">
        <v>102</v>
      </c>
      <c r="B55" s="11" t="s">
        <v>101</v>
      </c>
      <c r="C55" s="11" t="s">
        <v>103</v>
      </c>
      <c r="D55" s="11"/>
      <c r="E55" s="15">
        <f>E56</f>
        <v>20</v>
      </c>
      <c r="F55" s="15">
        <f>F56</f>
        <v>0</v>
      </c>
    </row>
    <row r="56" spans="1:6" ht="22.5" outlineLevel="3" x14ac:dyDescent="0.2">
      <c r="A56" s="10" t="s">
        <v>9</v>
      </c>
      <c r="B56" s="11" t="s">
        <v>101</v>
      </c>
      <c r="C56" s="11" t="s">
        <v>103</v>
      </c>
      <c r="D56" s="11" t="s">
        <v>8</v>
      </c>
      <c r="E56" s="15">
        <v>20</v>
      </c>
      <c r="F56" s="15">
        <v>0</v>
      </c>
    </row>
    <row r="57" spans="1:6" outlineLevel="4" x14ac:dyDescent="0.2">
      <c r="A57" s="8" t="s">
        <v>104</v>
      </c>
      <c r="B57" s="7" t="s">
        <v>105</v>
      </c>
      <c r="C57" s="7"/>
      <c r="D57" s="7"/>
      <c r="E57" s="16">
        <f>E58</f>
        <v>20</v>
      </c>
      <c r="F57" s="16">
        <f>F58</f>
        <v>0</v>
      </c>
    </row>
    <row r="58" spans="1:6" ht="22.5" outlineLevel="5" x14ac:dyDescent="0.2">
      <c r="A58" s="10" t="s">
        <v>106</v>
      </c>
      <c r="B58" s="11" t="s">
        <v>105</v>
      </c>
      <c r="C58" s="11" t="s">
        <v>107</v>
      </c>
      <c r="D58" s="11"/>
      <c r="E58" s="15">
        <f>E59</f>
        <v>20</v>
      </c>
      <c r="F58" s="15">
        <f>F59</f>
        <v>0</v>
      </c>
    </row>
    <row r="59" spans="1:6" ht="22.5" outlineLevel="7" x14ac:dyDescent="0.2">
      <c r="A59" s="10" t="s">
        <v>9</v>
      </c>
      <c r="B59" s="11" t="s">
        <v>105</v>
      </c>
      <c r="C59" s="11" t="s">
        <v>107</v>
      </c>
      <c r="D59" s="11" t="s">
        <v>8</v>
      </c>
      <c r="E59" s="15">
        <v>20</v>
      </c>
      <c r="F59" s="15">
        <v>0</v>
      </c>
    </row>
    <row r="60" spans="1:6" outlineLevel="7" x14ac:dyDescent="0.2">
      <c r="A60" s="8" t="s">
        <v>27</v>
      </c>
      <c r="B60" s="7" t="s">
        <v>26</v>
      </c>
      <c r="C60" s="7"/>
      <c r="D60" s="7"/>
      <c r="E60" s="16">
        <f>E61+E72</f>
        <v>72466</v>
      </c>
      <c r="F60" s="16">
        <f>F61+F72</f>
        <v>2265.3000000000002</v>
      </c>
    </row>
    <row r="61" spans="1:6" x14ac:dyDescent="0.2">
      <c r="A61" s="8" t="s">
        <v>29</v>
      </c>
      <c r="B61" s="7" t="s">
        <v>28</v>
      </c>
      <c r="C61" s="7"/>
      <c r="D61" s="7"/>
      <c r="E61" s="16">
        <f>E62+E64+E66+E68+E70</f>
        <v>2391.1000000000004</v>
      </c>
      <c r="F61" s="16">
        <f>F62+F64+F66+F68+F70</f>
        <v>110</v>
      </c>
    </row>
    <row r="62" spans="1:6" outlineLevel="1" x14ac:dyDescent="0.2">
      <c r="A62" s="10" t="s">
        <v>108</v>
      </c>
      <c r="B62" s="11" t="s">
        <v>28</v>
      </c>
      <c r="C62" s="11" t="s">
        <v>109</v>
      </c>
      <c r="D62" s="11"/>
      <c r="E62" s="15">
        <f>E63</f>
        <v>700</v>
      </c>
      <c r="F62" s="15">
        <f>F63</f>
        <v>110</v>
      </c>
    </row>
    <row r="63" spans="1:6" ht="22.5" outlineLevel="3" x14ac:dyDescent="0.2">
      <c r="A63" s="10" t="s">
        <v>9</v>
      </c>
      <c r="B63" s="11" t="s">
        <v>28</v>
      </c>
      <c r="C63" s="11" t="s">
        <v>109</v>
      </c>
      <c r="D63" s="11" t="s">
        <v>8</v>
      </c>
      <c r="E63" s="15">
        <v>700</v>
      </c>
      <c r="F63" s="15">
        <v>110</v>
      </c>
    </row>
    <row r="64" spans="1:6" outlineLevel="4" x14ac:dyDescent="0.2">
      <c r="A64" s="10" t="s">
        <v>110</v>
      </c>
      <c r="B64" s="11" t="s">
        <v>28</v>
      </c>
      <c r="C64" s="11" t="s">
        <v>111</v>
      </c>
      <c r="D64" s="11"/>
      <c r="E64" s="15">
        <f>E65</f>
        <v>50</v>
      </c>
      <c r="F64" s="15">
        <f>F65</f>
        <v>0</v>
      </c>
    </row>
    <row r="65" spans="1:6" ht="22.5" outlineLevel="5" x14ac:dyDescent="0.2">
      <c r="A65" s="10" t="s">
        <v>9</v>
      </c>
      <c r="B65" s="11" t="s">
        <v>28</v>
      </c>
      <c r="C65" s="11" t="s">
        <v>111</v>
      </c>
      <c r="D65" s="11" t="s">
        <v>8</v>
      </c>
      <c r="E65" s="15">
        <v>50</v>
      </c>
      <c r="F65" s="15">
        <v>0</v>
      </c>
    </row>
    <row r="66" spans="1:6" outlineLevel="7" x14ac:dyDescent="0.2">
      <c r="A66" s="10" t="s">
        <v>112</v>
      </c>
      <c r="B66" s="11" t="s">
        <v>28</v>
      </c>
      <c r="C66" s="11" t="s">
        <v>113</v>
      </c>
      <c r="D66" s="11"/>
      <c r="E66" s="15">
        <f>E67</f>
        <v>1100.3</v>
      </c>
      <c r="F66" s="15">
        <f>F67</f>
        <v>0</v>
      </c>
    </row>
    <row r="67" spans="1:6" ht="22.5" outlineLevel="1" x14ac:dyDescent="0.2">
      <c r="A67" s="10" t="s">
        <v>9</v>
      </c>
      <c r="B67" s="11" t="s">
        <v>28</v>
      </c>
      <c r="C67" s="11" t="s">
        <v>113</v>
      </c>
      <c r="D67" s="11" t="s">
        <v>8</v>
      </c>
      <c r="E67" s="15">
        <v>1100.3</v>
      </c>
      <c r="F67" s="15">
        <v>0</v>
      </c>
    </row>
    <row r="68" spans="1:6" ht="22.5" outlineLevel="3" x14ac:dyDescent="0.2">
      <c r="A68" s="10" t="s">
        <v>114</v>
      </c>
      <c r="B68" s="11" t="s">
        <v>28</v>
      </c>
      <c r="C68" s="11" t="s">
        <v>115</v>
      </c>
      <c r="D68" s="11"/>
      <c r="E68" s="15">
        <f>E69</f>
        <v>269</v>
      </c>
      <c r="F68" s="15">
        <f>F69</f>
        <v>0</v>
      </c>
    </row>
    <row r="69" spans="1:6" ht="22.5" outlineLevel="4" x14ac:dyDescent="0.2">
      <c r="A69" s="10" t="s">
        <v>9</v>
      </c>
      <c r="B69" s="11" t="s">
        <v>28</v>
      </c>
      <c r="C69" s="11" t="s">
        <v>115</v>
      </c>
      <c r="D69" s="11" t="s">
        <v>8</v>
      </c>
      <c r="E69" s="15">
        <v>269</v>
      </c>
      <c r="F69" s="15">
        <v>0</v>
      </c>
    </row>
    <row r="70" spans="1:6" ht="22.5" outlineLevel="5" x14ac:dyDescent="0.2">
      <c r="A70" s="10" t="s">
        <v>116</v>
      </c>
      <c r="B70" s="11" t="s">
        <v>28</v>
      </c>
      <c r="C70" s="11" t="s">
        <v>117</v>
      </c>
      <c r="D70" s="11"/>
      <c r="E70" s="15">
        <f>E71</f>
        <v>271.8</v>
      </c>
      <c r="F70" s="15">
        <f>F71</f>
        <v>0</v>
      </c>
    </row>
    <row r="71" spans="1:6" ht="22.5" outlineLevel="7" x14ac:dyDescent="0.2">
      <c r="A71" s="10" t="s">
        <v>9</v>
      </c>
      <c r="B71" s="11" t="s">
        <v>28</v>
      </c>
      <c r="C71" s="11" t="s">
        <v>117</v>
      </c>
      <c r="D71" s="11" t="s">
        <v>8</v>
      </c>
      <c r="E71" s="15">
        <v>271.8</v>
      </c>
      <c r="F71" s="15">
        <v>0</v>
      </c>
    </row>
    <row r="72" spans="1:6" x14ac:dyDescent="0.2">
      <c r="A72" s="8" t="s">
        <v>31</v>
      </c>
      <c r="B72" s="7" t="s">
        <v>30</v>
      </c>
      <c r="C72" s="7"/>
      <c r="D72" s="7"/>
      <c r="E72" s="16">
        <f>E73+E75+E77+E79+E81</f>
        <v>70074.899999999994</v>
      </c>
      <c r="F72" s="16">
        <f>F73+F75+F77+F79+F81</f>
        <v>2155.3000000000002</v>
      </c>
    </row>
    <row r="73" spans="1:6" ht="33.75" outlineLevel="1" x14ac:dyDescent="0.2">
      <c r="A73" s="10" t="s">
        <v>167</v>
      </c>
      <c r="B73" s="11" t="s">
        <v>30</v>
      </c>
      <c r="C73" s="11" t="s">
        <v>178</v>
      </c>
      <c r="D73" s="11"/>
      <c r="E73" s="15">
        <f>E74</f>
        <v>240</v>
      </c>
      <c r="F73" s="15">
        <f>F74</f>
        <v>0</v>
      </c>
    </row>
    <row r="74" spans="1:6" ht="22.5" outlineLevel="3" x14ac:dyDescent="0.2">
      <c r="A74" s="10" t="s">
        <v>9</v>
      </c>
      <c r="B74" s="11" t="s">
        <v>30</v>
      </c>
      <c r="C74" s="11" t="s">
        <v>178</v>
      </c>
      <c r="D74" s="11" t="s">
        <v>8</v>
      </c>
      <c r="E74" s="15">
        <v>240</v>
      </c>
      <c r="F74" s="15">
        <v>0</v>
      </c>
    </row>
    <row r="75" spans="1:6" ht="33.75" outlineLevel="4" x14ac:dyDescent="0.2">
      <c r="A75" s="10" t="s">
        <v>118</v>
      </c>
      <c r="B75" s="11" t="s">
        <v>30</v>
      </c>
      <c r="C75" s="11" t="s">
        <v>119</v>
      </c>
      <c r="D75" s="11"/>
      <c r="E75" s="15">
        <f>E76</f>
        <v>66064.899999999994</v>
      </c>
      <c r="F75" s="15">
        <f>F76</f>
        <v>2026</v>
      </c>
    </row>
    <row r="76" spans="1:6" ht="22.5" outlineLevel="7" x14ac:dyDescent="0.2">
      <c r="A76" s="10" t="s">
        <v>120</v>
      </c>
      <c r="B76" s="11" t="s">
        <v>30</v>
      </c>
      <c r="C76" s="11" t="s">
        <v>119</v>
      </c>
      <c r="D76" s="11" t="s">
        <v>121</v>
      </c>
      <c r="E76" s="15">
        <v>66064.899999999994</v>
      </c>
      <c r="F76" s="15">
        <v>2026</v>
      </c>
    </row>
    <row r="77" spans="1:6" ht="33.75" outlineLevel="4" x14ac:dyDescent="0.2">
      <c r="A77" s="10" t="s">
        <v>122</v>
      </c>
      <c r="B77" s="11" t="s">
        <v>30</v>
      </c>
      <c r="C77" s="11" t="s">
        <v>123</v>
      </c>
      <c r="D77" s="11"/>
      <c r="E77" s="15">
        <f>E78</f>
        <v>3690</v>
      </c>
      <c r="F77" s="15">
        <f>F78</f>
        <v>129.30000000000001</v>
      </c>
    </row>
    <row r="78" spans="1:6" ht="22.5" outlineLevel="7" x14ac:dyDescent="0.2">
      <c r="A78" s="10" t="s">
        <v>120</v>
      </c>
      <c r="B78" s="11" t="s">
        <v>30</v>
      </c>
      <c r="C78" s="11" t="s">
        <v>123</v>
      </c>
      <c r="D78" s="11" t="s">
        <v>121</v>
      </c>
      <c r="E78" s="15">
        <v>3690</v>
      </c>
      <c r="F78" s="15">
        <v>129.30000000000001</v>
      </c>
    </row>
    <row r="79" spans="1:6" outlineLevel="4" x14ac:dyDescent="0.2">
      <c r="A79" s="10" t="s">
        <v>124</v>
      </c>
      <c r="B79" s="11" t="s">
        <v>30</v>
      </c>
      <c r="C79" s="11" t="s">
        <v>125</v>
      </c>
      <c r="D79" s="11"/>
      <c r="E79" s="15">
        <f>E80</f>
        <v>45</v>
      </c>
      <c r="F79" s="15">
        <f>F80</f>
        <v>0</v>
      </c>
    </row>
    <row r="80" spans="1:6" ht="22.5" outlineLevel="7" x14ac:dyDescent="0.2">
      <c r="A80" s="10" t="s">
        <v>9</v>
      </c>
      <c r="B80" s="11" t="s">
        <v>30</v>
      </c>
      <c r="C80" s="11" t="s">
        <v>125</v>
      </c>
      <c r="D80" s="11" t="s">
        <v>8</v>
      </c>
      <c r="E80" s="15">
        <v>45</v>
      </c>
      <c r="F80" s="15">
        <v>0</v>
      </c>
    </row>
    <row r="81" spans="1:6" outlineLevel="1" x14ac:dyDescent="0.2">
      <c r="A81" s="10" t="s">
        <v>126</v>
      </c>
      <c r="B81" s="11" t="s">
        <v>30</v>
      </c>
      <c r="C81" s="11" t="s">
        <v>127</v>
      </c>
      <c r="D81" s="11"/>
      <c r="E81" s="15">
        <f>E82</f>
        <v>35</v>
      </c>
      <c r="F81" s="15">
        <f>F82</f>
        <v>0</v>
      </c>
    </row>
    <row r="82" spans="1:6" ht="22.5" outlineLevel="3" x14ac:dyDescent="0.2">
      <c r="A82" s="10" t="s">
        <v>9</v>
      </c>
      <c r="B82" s="11" t="s">
        <v>30</v>
      </c>
      <c r="C82" s="11" t="s">
        <v>127</v>
      </c>
      <c r="D82" s="11" t="s">
        <v>8</v>
      </c>
      <c r="E82" s="15">
        <v>35</v>
      </c>
      <c r="F82" s="15">
        <v>0</v>
      </c>
    </row>
    <row r="83" spans="1:6" outlineLevel="4" x14ac:dyDescent="0.2">
      <c r="A83" s="8" t="s">
        <v>33</v>
      </c>
      <c r="B83" s="7" t="s">
        <v>32</v>
      </c>
      <c r="C83" s="7"/>
      <c r="D83" s="7"/>
      <c r="E83" s="16">
        <f>E84+E91+E100</f>
        <v>8704.9000000000015</v>
      </c>
      <c r="F83" s="16">
        <f>F84+F91+F100</f>
        <v>1236.6000000000001</v>
      </c>
    </row>
    <row r="84" spans="1:6" outlineLevel="5" x14ac:dyDescent="0.2">
      <c r="A84" s="8" t="s">
        <v>35</v>
      </c>
      <c r="B84" s="7" t="s">
        <v>34</v>
      </c>
      <c r="C84" s="7"/>
      <c r="D84" s="7"/>
      <c r="E84" s="9">
        <f>E85+E87+E89</f>
        <v>3288.4</v>
      </c>
      <c r="F84" s="9">
        <f>F85+F87+F89</f>
        <v>0</v>
      </c>
    </row>
    <row r="85" spans="1:6" ht="22.5" outlineLevel="5" x14ac:dyDescent="0.2">
      <c r="A85" s="10" t="s">
        <v>186</v>
      </c>
      <c r="B85" s="11" t="s">
        <v>34</v>
      </c>
      <c r="C85" s="11" t="s">
        <v>185</v>
      </c>
      <c r="D85" s="7"/>
      <c r="E85" s="15">
        <f>E86</f>
        <v>3012.4</v>
      </c>
      <c r="F85" s="15">
        <f>F86</f>
        <v>0</v>
      </c>
    </row>
    <row r="86" spans="1:6" ht="23.25" customHeight="1" outlineLevel="5" x14ac:dyDescent="0.2">
      <c r="A86" s="17" t="s">
        <v>37</v>
      </c>
      <c r="B86" s="11" t="s">
        <v>34</v>
      </c>
      <c r="C86" s="11" t="s">
        <v>185</v>
      </c>
      <c r="D86" s="11" t="s">
        <v>36</v>
      </c>
      <c r="E86" s="15">
        <v>3012.4</v>
      </c>
      <c r="F86" s="15">
        <v>0</v>
      </c>
    </row>
    <row r="87" spans="1:6" ht="22.5" outlineLevel="7" x14ac:dyDescent="0.2">
      <c r="A87" s="10" t="s">
        <v>168</v>
      </c>
      <c r="B87" s="11" t="s">
        <v>34</v>
      </c>
      <c r="C87" s="11" t="s">
        <v>179</v>
      </c>
      <c r="D87" s="11"/>
      <c r="E87" s="15">
        <f>E88</f>
        <v>126</v>
      </c>
      <c r="F87" s="15">
        <f>F88</f>
        <v>0</v>
      </c>
    </row>
    <row r="88" spans="1:6" ht="22.5" outlineLevel="5" x14ac:dyDescent="0.2">
      <c r="A88" s="10" t="s">
        <v>37</v>
      </c>
      <c r="B88" s="11" t="s">
        <v>34</v>
      </c>
      <c r="C88" s="11" t="s">
        <v>179</v>
      </c>
      <c r="D88" s="11" t="s">
        <v>36</v>
      </c>
      <c r="E88" s="15">
        <v>126</v>
      </c>
      <c r="F88" s="15">
        <v>0</v>
      </c>
    </row>
    <row r="89" spans="1:6" ht="22.5" outlineLevel="7" x14ac:dyDescent="0.2">
      <c r="A89" s="10" t="s">
        <v>128</v>
      </c>
      <c r="B89" s="11" t="s">
        <v>34</v>
      </c>
      <c r="C89" s="11" t="s">
        <v>129</v>
      </c>
      <c r="D89" s="11"/>
      <c r="E89" s="15">
        <f>E90</f>
        <v>150</v>
      </c>
      <c r="F89" s="15">
        <f>F90</f>
        <v>0</v>
      </c>
    </row>
    <row r="90" spans="1:6" x14ac:dyDescent="0.2">
      <c r="A90" s="10" t="s">
        <v>39</v>
      </c>
      <c r="B90" s="11" t="s">
        <v>34</v>
      </c>
      <c r="C90" s="11" t="s">
        <v>129</v>
      </c>
      <c r="D90" s="11" t="s">
        <v>38</v>
      </c>
      <c r="E90" s="15">
        <v>150</v>
      </c>
      <c r="F90" s="15">
        <v>0</v>
      </c>
    </row>
    <row r="91" spans="1:6" outlineLevel="1" x14ac:dyDescent="0.2">
      <c r="A91" s="8" t="s">
        <v>41</v>
      </c>
      <c r="B91" s="7" t="s">
        <v>40</v>
      </c>
      <c r="C91" s="7"/>
      <c r="D91" s="7"/>
      <c r="E91" s="9">
        <f>E92+E94+E98+E96</f>
        <v>1389.4</v>
      </c>
      <c r="F91" s="9">
        <f>F92+F94+F98+F96</f>
        <v>739.40000000000009</v>
      </c>
    </row>
    <row r="92" spans="1:6" outlineLevel="3" x14ac:dyDescent="0.2">
      <c r="A92" s="10" t="s">
        <v>130</v>
      </c>
      <c r="B92" s="11" t="s">
        <v>40</v>
      </c>
      <c r="C92" s="11" t="s">
        <v>131</v>
      </c>
      <c r="D92" s="11"/>
      <c r="E92" s="15">
        <f>E93</f>
        <v>150</v>
      </c>
      <c r="F92" s="15">
        <f>F93</f>
        <v>0</v>
      </c>
    </row>
    <row r="93" spans="1:6" ht="22.5" outlineLevel="4" x14ac:dyDescent="0.2">
      <c r="A93" s="10" t="s">
        <v>9</v>
      </c>
      <c r="B93" s="11" t="s">
        <v>40</v>
      </c>
      <c r="C93" s="11" t="s">
        <v>131</v>
      </c>
      <c r="D93" s="11" t="s">
        <v>8</v>
      </c>
      <c r="E93" s="15">
        <v>150</v>
      </c>
      <c r="F93" s="15">
        <v>0</v>
      </c>
    </row>
    <row r="94" spans="1:6" ht="33.75" outlineLevel="5" x14ac:dyDescent="0.2">
      <c r="A94" s="10" t="s">
        <v>169</v>
      </c>
      <c r="B94" s="11" t="s">
        <v>40</v>
      </c>
      <c r="C94" s="11" t="s">
        <v>180</v>
      </c>
      <c r="D94" s="11"/>
      <c r="E94" s="15">
        <f>E95</f>
        <v>500</v>
      </c>
      <c r="F94" s="15">
        <f>F95</f>
        <v>0</v>
      </c>
    </row>
    <row r="95" spans="1:6" ht="22.5" outlineLevel="7" x14ac:dyDescent="0.2">
      <c r="A95" s="10" t="s">
        <v>9</v>
      </c>
      <c r="B95" s="11" t="s">
        <v>40</v>
      </c>
      <c r="C95" s="11" t="s">
        <v>180</v>
      </c>
      <c r="D95" s="11" t="s">
        <v>8</v>
      </c>
      <c r="E95" s="15">
        <v>500</v>
      </c>
      <c r="F95" s="15">
        <v>0</v>
      </c>
    </row>
    <row r="96" spans="1:6" ht="22.5" outlineLevel="7" x14ac:dyDescent="0.2">
      <c r="A96" s="17" t="s">
        <v>188</v>
      </c>
      <c r="B96" s="18" t="s">
        <v>40</v>
      </c>
      <c r="C96" s="18" t="s">
        <v>187</v>
      </c>
      <c r="D96" s="18"/>
      <c r="E96" s="15">
        <v>627.70000000000005</v>
      </c>
      <c r="F96" s="15">
        <v>627.70000000000005</v>
      </c>
    </row>
    <row r="97" spans="1:6" ht="22.5" outlineLevel="7" x14ac:dyDescent="0.2">
      <c r="A97" s="17" t="s">
        <v>163</v>
      </c>
      <c r="B97" s="18" t="s">
        <v>40</v>
      </c>
      <c r="C97" s="18" t="s">
        <v>187</v>
      </c>
      <c r="D97" s="18" t="s">
        <v>8</v>
      </c>
      <c r="E97" s="15">
        <v>627.70000000000005</v>
      </c>
      <c r="F97" s="15">
        <v>627.70000000000005</v>
      </c>
    </row>
    <row r="98" spans="1:6" ht="22.5" outlineLevel="5" x14ac:dyDescent="0.2">
      <c r="A98" s="10" t="s">
        <v>170</v>
      </c>
      <c r="B98" s="11" t="s">
        <v>40</v>
      </c>
      <c r="C98" s="11" t="s">
        <v>181</v>
      </c>
      <c r="D98" s="11"/>
      <c r="E98" s="15">
        <f>E99</f>
        <v>111.7</v>
      </c>
      <c r="F98" s="15">
        <f>F99</f>
        <v>111.7</v>
      </c>
    </row>
    <row r="99" spans="1:6" ht="22.5" outlineLevel="7" x14ac:dyDescent="0.2">
      <c r="A99" s="10" t="s">
        <v>163</v>
      </c>
      <c r="B99" s="11" t="s">
        <v>40</v>
      </c>
      <c r="C99" s="11" t="s">
        <v>181</v>
      </c>
      <c r="D99" s="11" t="s">
        <v>164</v>
      </c>
      <c r="E99" s="15">
        <v>111.7</v>
      </c>
      <c r="F99" s="15">
        <v>111.7</v>
      </c>
    </row>
    <row r="100" spans="1:6" outlineLevel="3" x14ac:dyDescent="0.2">
      <c r="A100" s="8" t="s">
        <v>43</v>
      </c>
      <c r="B100" s="7" t="s">
        <v>42</v>
      </c>
      <c r="C100" s="7"/>
      <c r="D100" s="7"/>
      <c r="E100" s="9">
        <f>E101+E103+E105+E107+E109+E111+E113</f>
        <v>4027.1000000000004</v>
      </c>
      <c r="F100" s="9">
        <f>F101+F103+F105+F107+F109+F111+F113</f>
        <v>497.2</v>
      </c>
    </row>
    <row r="101" spans="1:6" outlineLevel="4" x14ac:dyDescent="0.2">
      <c r="A101" s="10" t="s">
        <v>132</v>
      </c>
      <c r="B101" s="11" t="s">
        <v>42</v>
      </c>
      <c r="C101" s="11" t="s">
        <v>133</v>
      </c>
      <c r="D101" s="11"/>
      <c r="E101" s="15">
        <f>E102</f>
        <v>600</v>
      </c>
      <c r="F101" s="15">
        <f>F102</f>
        <v>0</v>
      </c>
    </row>
    <row r="102" spans="1:6" ht="22.5" outlineLevel="5" x14ac:dyDescent="0.2">
      <c r="A102" s="10" t="s">
        <v>9</v>
      </c>
      <c r="B102" s="11" t="s">
        <v>42</v>
      </c>
      <c r="C102" s="11" t="s">
        <v>133</v>
      </c>
      <c r="D102" s="11" t="s">
        <v>8</v>
      </c>
      <c r="E102" s="15">
        <v>600</v>
      </c>
      <c r="F102" s="15">
        <v>0</v>
      </c>
    </row>
    <row r="103" spans="1:6" outlineLevel="7" x14ac:dyDescent="0.2">
      <c r="A103" s="10" t="s">
        <v>134</v>
      </c>
      <c r="B103" s="11" t="s">
        <v>42</v>
      </c>
      <c r="C103" s="11" t="s">
        <v>135</v>
      </c>
      <c r="D103" s="11"/>
      <c r="E103" s="15">
        <f>E104</f>
        <v>1895.3</v>
      </c>
      <c r="F103" s="15">
        <f>F104</f>
        <v>497.2</v>
      </c>
    </row>
    <row r="104" spans="1:6" ht="22.5" outlineLevel="1" x14ac:dyDescent="0.2">
      <c r="A104" s="10" t="s">
        <v>9</v>
      </c>
      <c r="B104" s="11" t="s">
        <v>42</v>
      </c>
      <c r="C104" s="11" t="s">
        <v>135</v>
      </c>
      <c r="D104" s="11" t="s">
        <v>8</v>
      </c>
      <c r="E104" s="15">
        <v>1895.3</v>
      </c>
      <c r="F104" s="15">
        <v>497.2</v>
      </c>
    </row>
    <row r="105" spans="1:6" outlineLevel="3" x14ac:dyDescent="0.2">
      <c r="A105" s="10" t="s">
        <v>136</v>
      </c>
      <c r="B105" s="11" t="s">
        <v>42</v>
      </c>
      <c r="C105" s="11" t="s">
        <v>137</v>
      </c>
      <c r="D105" s="11"/>
      <c r="E105" s="15">
        <f>E106</f>
        <v>60</v>
      </c>
      <c r="F105" s="15">
        <f>F106</f>
        <v>0</v>
      </c>
    </row>
    <row r="106" spans="1:6" ht="22.5" outlineLevel="4" x14ac:dyDescent="0.2">
      <c r="A106" s="10" t="s">
        <v>9</v>
      </c>
      <c r="B106" s="11" t="s">
        <v>42</v>
      </c>
      <c r="C106" s="11" t="s">
        <v>137</v>
      </c>
      <c r="D106" s="11" t="s">
        <v>8</v>
      </c>
      <c r="E106" s="15">
        <v>60</v>
      </c>
      <c r="F106" s="15">
        <v>0</v>
      </c>
    </row>
    <row r="107" spans="1:6" ht="45" outlineLevel="5" x14ac:dyDescent="0.2">
      <c r="A107" s="10" t="s">
        <v>138</v>
      </c>
      <c r="B107" s="11" t="s">
        <v>42</v>
      </c>
      <c r="C107" s="11" t="s">
        <v>139</v>
      </c>
      <c r="D107" s="11"/>
      <c r="E107" s="15">
        <f>E108</f>
        <v>1087</v>
      </c>
      <c r="F107" s="15">
        <f>F108</f>
        <v>0</v>
      </c>
    </row>
    <row r="108" spans="1:6" ht="22.5" outlineLevel="7" x14ac:dyDescent="0.2">
      <c r="A108" s="10" t="s">
        <v>9</v>
      </c>
      <c r="B108" s="11" t="s">
        <v>42</v>
      </c>
      <c r="C108" s="11" t="s">
        <v>139</v>
      </c>
      <c r="D108" s="11" t="s">
        <v>8</v>
      </c>
      <c r="E108" s="15">
        <v>1087</v>
      </c>
      <c r="F108" s="15">
        <v>0</v>
      </c>
    </row>
    <row r="109" spans="1:6" ht="45" outlineLevel="3" x14ac:dyDescent="0.2">
      <c r="A109" s="10" t="s">
        <v>140</v>
      </c>
      <c r="B109" s="11" t="s">
        <v>42</v>
      </c>
      <c r="C109" s="11" t="s">
        <v>141</v>
      </c>
      <c r="D109" s="11"/>
      <c r="E109" s="15">
        <f>E110</f>
        <v>110</v>
      </c>
      <c r="F109" s="15">
        <f>F110</f>
        <v>0</v>
      </c>
    </row>
    <row r="110" spans="1:6" ht="22.5" outlineLevel="4" x14ac:dyDescent="0.2">
      <c r="A110" s="10" t="s">
        <v>9</v>
      </c>
      <c r="B110" s="11" t="s">
        <v>42</v>
      </c>
      <c r="C110" s="11" t="s">
        <v>141</v>
      </c>
      <c r="D110" s="11" t="s">
        <v>8</v>
      </c>
      <c r="E110" s="15">
        <v>110</v>
      </c>
      <c r="F110" s="15">
        <v>0</v>
      </c>
    </row>
    <row r="111" spans="1:6" outlineLevel="5" x14ac:dyDescent="0.2">
      <c r="A111" s="10" t="s">
        <v>171</v>
      </c>
      <c r="B111" s="11" t="s">
        <v>42</v>
      </c>
      <c r="C111" s="11" t="s">
        <v>182</v>
      </c>
      <c r="D111" s="11"/>
      <c r="E111" s="15">
        <f>E112</f>
        <v>114.8</v>
      </c>
      <c r="F111" s="15">
        <f>F112</f>
        <v>0</v>
      </c>
    </row>
    <row r="112" spans="1:6" ht="22.5" outlineLevel="7" x14ac:dyDescent="0.2">
      <c r="A112" s="10" t="s">
        <v>9</v>
      </c>
      <c r="B112" s="11" t="s">
        <v>42</v>
      </c>
      <c r="C112" s="11" t="s">
        <v>182</v>
      </c>
      <c r="D112" s="11" t="s">
        <v>8</v>
      </c>
      <c r="E112" s="15">
        <v>114.8</v>
      </c>
      <c r="F112" s="15">
        <v>0</v>
      </c>
    </row>
    <row r="113" spans="1:6" outlineLevel="4" x14ac:dyDescent="0.2">
      <c r="A113" s="10" t="s">
        <v>142</v>
      </c>
      <c r="B113" s="11" t="s">
        <v>42</v>
      </c>
      <c r="C113" s="11" t="s">
        <v>143</v>
      </c>
      <c r="D113" s="11"/>
      <c r="E113" s="15">
        <f>E114</f>
        <v>160</v>
      </c>
      <c r="F113" s="15">
        <f>F114</f>
        <v>0</v>
      </c>
    </row>
    <row r="114" spans="1:6" ht="22.5" outlineLevel="5" x14ac:dyDescent="0.2">
      <c r="A114" s="10" t="s">
        <v>9</v>
      </c>
      <c r="B114" s="11" t="s">
        <v>42</v>
      </c>
      <c r="C114" s="11" t="s">
        <v>143</v>
      </c>
      <c r="D114" s="11" t="s">
        <v>8</v>
      </c>
      <c r="E114" s="15">
        <v>160</v>
      </c>
      <c r="F114" s="15">
        <v>0</v>
      </c>
    </row>
    <row r="115" spans="1:6" outlineLevel="7" x14ac:dyDescent="0.2">
      <c r="A115" s="8" t="s">
        <v>45</v>
      </c>
      <c r="B115" s="7" t="s">
        <v>44</v>
      </c>
      <c r="C115" s="7"/>
      <c r="D115" s="7"/>
      <c r="E115" s="16">
        <f t="shared" ref="E115:F117" si="0">E116</f>
        <v>30</v>
      </c>
      <c r="F115" s="16">
        <f t="shared" si="0"/>
        <v>0</v>
      </c>
    </row>
    <row r="116" spans="1:6" outlineLevel="7" x14ac:dyDescent="0.2">
      <c r="A116" s="8" t="s">
        <v>172</v>
      </c>
      <c r="B116" s="7" t="s">
        <v>46</v>
      </c>
      <c r="C116" s="7"/>
      <c r="D116" s="7"/>
      <c r="E116" s="16">
        <f t="shared" si="0"/>
        <v>30</v>
      </c>
      <c r="F116" s="16">
        <f t="shared" si="0"/>
        <v>0</v>
      </c>
    </row>
    <row r="117" spans="1:6" outlineLevel="1" x14ac:dyDescent="0.2">
      <c r="A117" s="10" t="s">
        <v>144</v>
      </c>
      <c r="B117" s="11" t="s">
        <v>46</v>
      </c>
      <c r="C117" s="11" t="s">
        <v>145</v>
      </c>
      <c r="D117" s="11"/>
      <c r="E117" s="15">
        <f t="shared" si="0"/>
        <v>30</v>
      </c>
      <c r="F117" s="15">
        <f t="shared" si="0"/>
        <v>0</v>
      </c>
    </row>
    <row r="118" spans="1:6" ht="22.5" outlineLevel="3" x14ac:dyDescent="0.2">
      <c r="A118" s="10" t="s">
        <v>9</v>
      </c>
      <c r="B118" s="11" t="s">
        <v>46</v>
      </c>
      <c r="C118" s="11" t="s">
        <v>145</v>
      </c>
      <c r="D118" s="11" t="s">
        <v>8</v>
      </c>
      <c r="E118" s="15">
        <v>30</v>
      </c>
      <c r="F118" s="15">
        <v>0</v>
      </c>
    </row>
    <row r="119" spans="1:6" outlineLevel="4" x14ac:dyDescent="0.2">
      <c r="A119" s="8" t="s">
        <v>48</v>
      </c>
      <c r="B119" s="7" t="s">
        <v>47</v>
      </c>
      <c r="C119" s="7"/>
      <c r="D119" s="7"/>
      <c r="E119" s="9">
        <f>E120+E142</f>
        <v>1764</v>
      </c>
      <c r="F119" s="9">
        <f>F120+F142</f>
        <v>228.6</v>
      </c>
    </row>
    <row r="120" spans="1:6" outlineLevel="7" x14ac:dyDescent="0.2">
      <c r="A120" s="8" t="s">
        <v>50</v>
      </c>
      <c r="B120" s="7" t="s">
        <v>49</v>
      </c>
      <c r="C120" s="7"/>
      <c r="D120" s="7"/>
      <c r="E120" s="9">
        <f>E121+E125+E128+E131+E134+E139</f>
        <v>1664</v>
      </c>
      <c r="F120" s="9">
        <f>F121+F125+F128+F131+F134+F139</f>
        <v>228.6</v>
      </c>
    </row>
    <row r="121" spans="1:6" outlineLevel="4" x14ac:dyDescent="0.2">
      <c r="A121" s="10" t="s">
        <v>146</v>
      </c>
      <c r="B121" s="11" t="s">
        <v>49</v>
      </c>
      <c r="C121" s="11" t="s">
        <v>147</v>
      </c>
      <c r="D121" s="11"/>
      <c r="E121" s="15">
        <f>E122+E123+E124</f>
        <v>580</v>
      </c>
      <c r="F121" s="15">
        <f>F122+F123+F124</f>
        <v>111.8</v>
      </c>
    </row>
    <row r="122" spans="1:6" outlineLevel="7" x14ac:dyDescent="0.2">
      <c r="A122" s="10" t="s">
        <v>173</v>
      </c>
      <c r="B122" s="11" t="s">
        <v>49</v>
      </c>
      <c r="C122" s="11" t="s">
        <v>147</v>
      </c>
      <c r="D122" s="11" t="s">
        <v>51</v>
      </c>
      <c r="E122" s="15">
        <v>400</v>
      </c>
      <c r="F122" s="15">
        <v>89.6</v>
      </c>
    </row>
    <row r="123" spans="1:6" ht="22.5" outlineLevel="4" x14ac:dyDescent="0.2">
      <c r="A123" s="10" t="s">
        <v>174</v>
      </c>
      <c r="B123" s="11" t="s">
        <v>49</v>
      </c>
      <c r="C123" s="11" t="s">
        <v>147</v>
      </c>
      <c r="D123" s="11" t="s">
        <v>148</v>
      </c>
      <c r="E123" s="15">
        <v>120</v>
      </c>
      <c r="F123" s="15">
        <v>22.2</v>
      </c>
    </row>
    <row r="124" spans="1:6" ht="22.5" outlineLevel="7" x14ac:dyDescent="0.2">
      <c r="A124" s="10" t="s">
        <v>9</v>
      </c>
      <c r="B124" s="11" t="s">
        <v>49</v>
      </c>
      <c r="C124" s="11" t="s">
        <v>147</v>
      </c>
      <c r="D124" s="11" t="s">
        <v>8</v>
      </c>
      <c r="E124" s="15">
        <v>60</v>
      </c>
      <c r="F124" s="15">
        <v>0</v>
      </c>
    </row>
    <row r="125" spans="1:6" ht="22.5" outlineLevel="4" x14ac:dyDescent="0.2">
      <c r="A125" s="10" t="s">
        <v>149</v>
      </c>
      <c r="B125" s="11" t="s">
        <v>49</v>
      </c>
      <c r="C125" s="11" t="s">
        <v>150</v>
      </c>
      <c r="D125" s="11"/>
      <c r="E125" s="15">
        <f>E126+E127</f>
        <v>198</v>
      </c>
      <c r="F125" s="15">
        <f>F126+F127</f>
        <v>0</v>
      </c>
    </row>
    <row r="126" spans="1:6" outlineLevel="7" x14ac:dyDescent="0.2">
      <c r="A126" s="10" t="s">
        <v>173</v>
      </c>
      <c r="B126" s="11" t="s">
        <v>49</v>
      </c>
      <c r="C126" s="11" t="s">
        <v>150</v>
      </c>
      <c r="D126" s="11" t="s">
        <v>51</v>
      </c>
      <c r="E126" s="15">
        <v>160</v>
      </c>
      <c r="F126" s="15">
        <v>0</v>
      </c>
    </row>
    <row r="127" spans="1:6" ht="22.5" outlineLevel="4" x14ac:dyDescent="0.2">
      <c r="A127" s="10" t="s">
        <v>174</v>
      </c>
      <c r="B127" s="11" t="s">
        <v>49</v>
      </c>
      <c r="C127" s="11" t="s">
        <v>150</v>
      </c>
      <c r="D127" s="11" t="s">
        <v>148</v>
      </c>
      <c r="E127" s="15">
        <v>38</v>
      </c>
      <c r="F127" s="15">
        <v>0</v>
      </c>
    </row>
    <row r="128" spans="1:6" ht="22.5" outlineLevel="7" x14ac:dyDescent="0.2">
      <c r="A128" s="10" t="s">
        <v>151</v>
      </c>
      <c r="B128" s="11" t="s">
        <v>49</v>
      </c>
      <c r="C128" s="11" t="s">
        <v>152</v>
      </c>
      <c r="D128" s="11"/>
      <c r="E128" s="15">
        <f>E129+E130</f>
        <v>310</v>
      </c>
      <c r="F128" s="15">
        <f>F129+F130</f>
        <v>67.7</v>
      </c>
    </row>
    <row r="129" spans="1:6" x14ac:dyDescent="0.2">
      <c r="A129" s="10" t="s">
        <v>173</v>
      </c>
      <c r="B129" s="11" t="s">
        <v>49</v>
      </c>
      <c r="C129" s="11" t="s">
        <v>152</v>
      </c>
      <c r="D129" s="11" t="s">
        <v>51</v>
      </c>
      <c r="E129" s="15">
        <v>250</v>
      </c>
      <c r="F129" s="15">
        <v>53.2</v>
      </c>
    </row>
    <row r="130" spans="1:6" ht="22.5" outlineLevel="1" x14ac:dyDescent="0.2">
      <c r="A130" s="10" t="s">
        <v>174</v>
      </c>
      <c r="B130" s="11" t="s">
        <v>49</v>
      </c>
      <c r="C130" s="11" t="s">
        <v>152</v>
      </c>
      <c r="D130" s="11" t="s">
        <v>148</v>
      </c>
      <c r="E130" s="15">
        <v>60</v>
      </c>
      <c r="F130" s="15">
        <v>14.5</v>
      </c>
    </row>
    <row r="131" spans="1:6" ht="22.5" outlineLevel="3" x14ac:dyDescent="0.2">
      <c r="A131" s="10" t="s">
        <v>149</v>
      </c>
      <c r="B131" s="11" t="s">
        <v>49</v>
      </c>
      <c r="C131" s="11" t="s">
        <v>153</v>
      </c>
      <c r="D131" s="11"/>
      <c r="E131" s="15">
        <f>E132+E133</f>
        <v>130</v>
      </c>
      <c r="F131" s="15">
        <f>F132+F133</f>
        <v>0</v>
      </c>
    </row>
    <row r="132" spans="1:6" outlineLevel="4" x14ac:dyDescent="0.2">
      <c r="A132" s="10" t="s">
        <v>173</v>
      </c>
      <c r="B132" s="11" t="s">
        <v>49</v>
      </c>
      <c r="C132" s="11" t="s">
        <v>153</v>
      </c>
      <c r="D132" s="11" t="s">
        <v>51</v>
      </c>
      <c r="E132" s="15">
        <v>100</v>
      </c>
      <c r="F132" s="15">
        <v>0</v>
      </c>
    </row>
    <row r="133" spans="1:6" ht="22.5" outlineLevel="5" x14ac:dyDescent="0.2">
      <c r="A133" s="10" t="s">
        <v>174</v>
      </c>
      <c r="B133" s="11" t="s">
        <v>49</v>
      </c>
      <c r="C133" s="11" t="s">
        <v>153</v>
      </c>
      <c r="D133" s="11" t="s">
        <v>148</v>
      </c>
      <c r="E133" s="15">
        <v>30</v>
      </c>
      <c r="F133" s="15">
        <v>0</v>
      </c>
    </row>
    <row r="134" spans="1:6" outlineLevel="7" x14ac:dyDescent="0.2">
      <c r="A134" s="10" t="s">
        <v>146</v>
      </c>
      <c r="B134" s="11" t="s">
        <v>49</v>
      </c>
      <c r="C134" s="11" t="s">
        <v>154</v>
      </c>
      <c r="D134" s="11"/>
      <c r="E134" s="15">
        <f>E135+E136+E137+E138</f>
        <v>342</v>
      </c>
      <c r="F134" s="15">
        <f>F135+F136+F137+F138</f>
        <v>49.1</v>
      </c>
    </row>
    <row r="135" spans="1:6" x14ac:dyDescent="0.2">
      <c r="A135" s="10" t="s">
        <v>173</v>
      </c>
      <c r="B135" s="11" t="s">
        <v>49</v>
      </c>
      <c r="C135" s="11" t="s">
        <v>154</v>
      </c>
      <c r="D135" s="11" t="s">
        <v>51</v>
      </c>
      <c r="E135" s="15">
        <v>200</v>
      </c>
      <c r="F135" s="15">
        <v>38.5</v>
      </c>
    </row>
    <row r="136" spans="1:6" outlineLevel="1" x14ac:dyDescent="0.2">
      <c r="A136" s="10" t="s">
        <v>175</v>
      </c>
      <c r="B136" s="11" t="s">
        <v>49</v>
      </c>
      <c r="C136" s="11" t="s">
        <v>154</v>
      </c>
      <c r="D136" s="11" t="s">
        <v>52</v>
      </c>
      <c r="E136" s="15">
        <v>2</v>
      </c>
      <c r="F136" s="15">
        <v>0.5</v>
      </c>
    </row>
    <row r="137" spans="1:6" ht="22.5" outlineLevel="3" x14ac:dyDescent="0.2">
      <c r="A137" s="10" t="s">
        <v>174</v>
      </c>
      <c r="B137" s="11" t="s">
        <v>49</v>
      </c>
      <c r="C137" s="11" t="s">
        <v>154</v>
      </c>
      <c r="D137" s="11" t="s">
        <v>148</v>
      </c>
      <c r="E137" s="15">
        <v>60</v>
      </c>
      <c r="F137" s="15">
        <v>10.1</v>
      </c>
    </row>
    <row r="138" spans="1:6" ht="22.5" outlineLevel="4" x14ac:dyDescent="0.2">
      <c r="A138" s="10" t="s">
        <v>9</v>
      </c>
      <c r="B138" s="11" t="s">
        <v>49</v>
      </c>
      <c r="C138" s="11" t="s">
        <v>154</v>
      </c>
      <c r="D138" s="11" t="s">
        <v>8</v>
      </c>
      <c r="E138" s="15">
        <v>80</v>
      </c>
      <c r="F138" s="15">
        <v>0</v>
      </c>
    </row>
    <row r="139" spans="1:6" ht="22.5" outlineLevel="5" x14ac:dyDescent="0.2">
      <c r="A139" s="10" t="s">
        <v>149</v>
      </c>
      <c r="B139" s="11" t="s">
        <v>49</v>
      </c>
      <c r="C139" s="11" t="s">
        <v>155</v>
      </c>
      <c r="D139" s="11"/>
      <c r="E139" s="15">
        <f>E140+E141</f>
        <v>104</v>
      </c>
      <c r="F139" s="15">
        <f>F140+F141</f>
        <v>0</v>
      </c>
    </row>
    <row r="140" spans="1:6" outlineLevel="7" x14ac:dyDescent="0.2">
      <c r="A140" s="10" t="s">
        <v>173</v>
      </c>
      <c r="B140" s="11" t="s">
        <v>49</v>
      </c>
      <c r="C140" s="11" t="s">
        <v>155</v>
      </c>
      <c r="D140" s="11" t="s">
        <v>51</v>
      </c>
      <c r="E140" s="15">
        <v>80</v>
      </c>
      <c r="F140" s="15">
        <v>0</v>
      </c>
    </row>
    <row r="141" spans="1:6" ht="22.5" outlineLevel="7" x14ac:dyDescent="0.2">
      <c r="A141" s="10" t="s">
        <v>174</v>
      </c>
      <c r="B141" s="11" t="s">
        <v>49</v>
      </c>
      <c r="C141" s="11" t="s">
        <v>155</v>
      </c>
      <c r="D141" s="11" t="s">
        <v>148</v>
      </c>
      <c r="E141" s="15">
        <v>24</v>
      </c>
      <c r="F141" s="15">
        <v>0</v>
      </c>
    </row>
    <row r="142" spans="1:6" x14ac:dyDescent="0.2">
      <c r="A142" s="8" t="s">
        <v>55</v>
      </c>
      <c r="B142" s="7" t="s">
        <v>54</v>
      </c>
      <c r="C142" s="7"/>
      <c r="D142" s="7"/>
      <c r="E142" s="16">
        <f>E143</f>
        <v>100</v>
      </c>
      <c r="F142" s="16">
        <f>F143</f>
        <v>0</v>
      </c>
    </row>
    <row r="143" spans="1:6" x14ac:dyDescent="0.2">
      <c r="A143" s="10" t="s">
        <v>156</v>
      </c>
      <c r="B143" s="11" t="s">
        <v>54</v>
      </c>
      <c r="C143" s="11" t="s">
        <v>157</v>
      </c>
      <c r="D143" s="11"/>
      <c r="E143" s="15">
        <f>E144</f>
        <v>100</v>
      </c>
      <c r="F143" s="15">
        <f>F144</f>
        <v>0</v>
      </c>
    </row>
    <row r="144" spans="1:6" ht="22.5" x14ac:dyDescent="0.2">
      <c r="A144" s="10" t="s">
        <v>9</v>
      </c>
      <c r="B144" s="11" t="s">
        <v>54</v>
      </c>
      <c r="C144" s="11" t="s">
        <v>157</v>
      </c>
      <c r="D144" s="11" t="s">
        <v>8</v>
      </c>
      <c r="E144" s="15">
        <v>100</v>
      </c>
      <c r="F144" s="15">
        <v>0</v>
      </c>
    </row>
    <row r="145" spans="1:6" x14ac:dyDescent="0.2">
      <c r="A145" s="8" t="s">
        <v>66</v>
      </c>
      <c r="B145" s="7" t="s">
        <v>56</v>
      </c>
      <c r="C145" s="7"/>
      <c r="D145" s="7"/>
      <c r="E145" s="16">
        <f t="shared" ref="E145:F147" si="1">E146</f>
        <v>390</v>
      </c>
      <c r="F145" s="16">
        <f t="shared" si="1"/>
        <v>61</v>
      </c>
    </row>
    <row r="146" spans="1:6" x14ac:dyDescent="0.2">
      <c r="A146" s="8" t="s">
        <v>58</v>
      </c>
      <c r="B146" s="7" t="s">
        <v>57</v>
      </c>
      <c r="C146" s="7"/>
      <c r="D146" s="7"/>
      <c r="E146" s="16">
        <f t="shared" si="1"/>
        <v>390</v>
      </c>
      <c r="F146" s="16">
        <f t="shared" si="1"/>
        <v>61</v>
      </c>
    </row>
    <row r="147" spans="1:6" ht="22.5" x14ac:dyDescent="0.2">
      <c r="A147" s="10" t="s">
        <v>158</v>
      </c>
      <c r="B147" s="11" t="s">
        <v>57</v>
      </c>
      <c r="C147" s="11" t="s">
        <v>159</v>
      </c>
      <c r="D147" s="11"/>
      <c r="E147" s="15">
        <f t="shared" si="1"/>
        <v>390</v>
      </c>
      <c r="F147" s="15">
        <f t="shared" si="1"/>
        <v>61</v>
      </c>
    </row>
    <row r="148" spans="1:6" ht="22.5" x14ac:dyDescent="0.2">
      <c r="A148" s="10" t="s">
        <v>60</v>
      </c>
      <c r="B148" s="11" t="s">
        <v>57</v>
      </c>
      <c r="C148" s="11" t="s">
        <v>159</v>
      </c>
      <c r="D148" s="11" t="s">
        <v>59</v>
      </c>
      <c r="E148" s="15">
        <v>390</v>
      </c>
      <c r="F148" s="15">
        <v>61</v>
      </c>
    </row>
    <row r="149" spans="1:6" x14ac:dyDescent="0.2">
      <c r="A149" s="8" t="s">
        <v>62</v>
      </c>
      <c r="B149" s="7" t="s">
        <v>61</v>
      </c>
      <c r="C149" s="7"/>
      <c r="D149" s="7"/>
      <c r="E149" s="9">
        <f>E150</f>
        <v>443</v>
      </c>
      <c r="F149" s="9">
        <f>F150</f>
        <v>82.1</v>
      </c>
    </row>
    <row r="150" spans="1:6" x14ac:dyDescent="0.2">
      <c r="A150" s="8" t="s">
        <v>64</v>
      </c>
      <c r="B150" s="7" t="s">
        <v>63</v>
      </c>
      <c r="C150" s="7"/>
      <c r="D150" s="7"/>
      <c r="E150" s="9">
        <f>E151+E155</f>
        <v>443</v>
      </c>
      <c r="F150" s="9">
        <f>F151+F155</f>
        <v>82.1</v>
      </c>
    </row>
    <row r="151" spans="1:6" x14ac:dyDescent="0.2">
      <c r="A151" s="10" t="s">
        <v>146</v>
      </c>
      <c r="B151" s="11" t="s">
        <v>63</v>
      </c>
      <c r="C151" s="11" t="s">
        <v>160</v>
      </c>
      <c r="D151" s="11"/>
      <c r="E151" s="15">
        <f>E152+E153+E154</f>
        <v>383</v>
      </c>
      <c r="F151" s="15">
        <f>F152+F153+F154</f>
        <v>59</v>
      </c>
    </row>
    <row r="152" spans="1:6" x14ac:dyDescent="0.2">
      <c r="A152" s="10" t="s">
        <v>173</v>
      </c>
      <c r="B152" s="11" t="s">
        <v>63</v>
      </c>
      <c r="C152" s="11" t="s">
        <v>160</v>
      </c>
      <c r="D152" s="11" t="s">
        <v>51</v>
      </c>
      <c r="E152" s="15">
        <v>263</v>
      </c>
      <c r="F152" s="15">
        <v>46.5</v>
      </c>
    </row>
    <row r="153" spans="1:6" ht="22.5" x14ac:dyDescent="0.2">
      <c r="A153" s="10" t="s">
        <v>174</v>
      </c>
      <c r="B153" s="11" t="s">
        <v>63</v>
      </c>
      <c r="C153" s="11" t="s">
        <v>160</v>
      </c>
      <c r="D153" s="11" t="s">
        <v>148</v>
      </c>
      <c r="E153" s="15">
        <v>80</v>
      </c>
      <c r="F153" s="15">
        <v>12.5</v>
      </c>
    </row>
    <row r="154" spans="1:6" ht="22.5" x14ac:dyDescent="0.2">
      <c r="A154" s="10" t="s">
        <v>9</v>
      </c>
      <c r="B154" s="11" t="s">
        <v>63</v>
      </c>
      <c r="C154" s="11" t="s">
        <v>160</v>
      </c>
      <c r="D154" s="11" t="s">
        <v>8</v>
      </c>
      <c r="E154" s="15">
        <v>40</v>
      </c>
      <c r="F154" s="15">
        <v>0</v>
      </c>
    </row>
    <row r="155" spans="1:6" x14ac:dyDescent="0.2">
      <c r="A155" s="10" t="s">
        <v>161</v>
      </c>
      <c r="B155" s="11" t="s">
        <v>63</v>
      </c>
      <c r="C155" s="11" t="s">
        <v>162</v>
      </c>
      <c r="D155" s="11"/>
      <c r="E155" s="15">
        <f>E156</f>
        <v>60</v>
      </c>
      <c r="F155" s="15">
        <f>F156</f>
        <v>23.1</v>
      </c>
    </row>
    <row r="156" spans="1:6" ht="25.9" customHeight="1" x14ac:dyDescent="0.2">
      <c r="A156" s="10" t="s">
        <v>176</v>
      </c>
      <c r="B156" s="11" t="s">
        <v>63</v>
      </c>
      <c r="C156" s="11" t="s">
        <v>162</v>
      </c>
      <c r="D156" s="11" t="s">
        <v>53</v>
      </c>
      <c r="E156" s="15">
        <v>60</v>
      </c>
      <c r="F156" s="15">
        <v>23.1</v>
      </c>
    </row>
    <row r="157" spans="1:6" ht="12.75" customHeight="1" x14ac:dyDescent="0.2">
      <c r="A157" s="13" t="s">
        <v>65</v>
      </c>
      <c r="B157" s="12"/>
      <c r="C157" s="12"/>
      <c r="D157" s="12"/>
      <c r="E157" s="14">
        <f>E9+E47+E53+E60+E83+E115+E119+E145+E149</f>
        <v>89331.299999999988</v>
      </c>
      <c r="F157" s="14">
        <f>F9+F47+F53+F60+F83+F115+F119+F145+F149</f>
        <v>4691.7000000000007</v>
      </c>
    </row>
  </sheetData>
  <mergeCells count="4">
    <mergeCell ref="B1:E1"/>
    <mergeCell ref="A6:E6"/>
    <mergeCell ref="A4:E4"/>
    <mergeCell ref="A5:E5"/>
  </mergeCells>
  <pageMargins left="0.3543307086614173" right="0.23622047244094488" top="0.3543307086614173" bottom="0.27559055118110237" header="0.11811023622047244" footer="0.19685039370078741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2017-04-14T13:50:43Z</cp:lastPrinted>
  <dcterms:created xsi:type="dcterms:W3CDTF">2002-03-11T10:22:12Z</dcterms:created>
  <dcterms:modified xsi:type="dcterms:W3CDTF">2017-04-14T13:50:45Z</dcterms:modified>
</cp:coreProperties>
</file>